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90" windowWidth="20610" windowHeight="11610"/>
  </bookViews>
  <sheets>
    <sheet name="форма 5 (1)" sheetId="2" r:id="rId1"/>
  </sheets>
  <definedNames>
    <definedName name="_xlnm.Print_Area" localSheetId="0">'форма 5 (1)'!$A$1:$V$29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2" i="2"/>
  <c r="R20"/>
  <c r="R19"/>
  <c r="R18"/>
  <c r="R17"/>
  <c r="R16"/>
  <c r="R15"/>
  <c r="R14"/>
  <c r="R21"/>
  <c r="T33"/>
  <c r="S34"/>
  <c r="T28"/>
  <c r="T27"/>
  <c r="S12"/>
  <c r="U12" s="1"/>
  <c r="T22"/>
  <c r="T21"/>
  <c r="U21" s="1"/>
  <c r="T20"/>
  <c r="T19"/>
  <c r="T18"/>
  <c r="T17"/>
  <c r="T16"/>
  <c r="T15"/>
  <c r="T14"/>
  <c r="S18"/>
  <c r="S17"/>
  <c r="U17" s="1"/>
  <c r="S22"/>
  <c r="S21"/>
  <c r="S20"/>
  <c r="S19"/>
  <c r="S16"/>
  <c r="S15"/>
  <c r="S14"/>
  <c r="U18" l="1"/>
  <c r="U22"/>
  <c r="U20"/>
  <c r="U19"/>
  <c r="U16"/>
  <c r="U15"/>
  <c r="U14"/>
</calcChain>
</file>

<file path=xl/sharedStrings.xml><?xml version="1.0" encoding="utf-8"?>
<sst xmlns="http://schemas.openxmlformats.org/spreadsheetml/2006/main" count="158" uniqueCount="122">
  <si>
    <t>Наименование показателя</t>
  </si>
  <si>
    <t>Единица измерения</t>
  </si>
  <si>
    <t>Значения показателей государственной программы, подпрограммы государственной программы</t>
  </si>
  <si>
    <t>план</t>
  </si>
  <si>
    <t>факт</t>
  </si>
  <si>
    <t>Отклонение, %</t>
  </si>
  <si>
    <t>Обоснование недостижения значения показателя за отчетный период</t>
  </si>
  <si>
    <t>N п/п</t>
  </si>
  <si>
    <t xml:space="preserve"> к отчету о результатах реализации</t>
  </si>
  <si>
    <t>название государственной программы</t>
  </si>
  <si>
    <t>Задача 1</t>
  </si>
  <si>
    <t>Приложение 1</t>
  </si>
  <si>
    <t>(название программы)</t>
  </si>
  <si>
    <t>(название подпрограммы)</t>
  </si>
  <si>
    <t>в том числе пои областям</t>
  </si>
  <si>
    <t>Брестская</t>
  </si>
  <si>
    <t>Витебская</t>
  </si>
  <si>
    <t>Гомельская</t>
  </si>
  <si>
    <t>Гродненская</t>
  </si>
  <si>
    <t>Могилевская</t>
  </si>
  <si>
    <t>по г.Минску</t>
  </si>
  <si>
    <t>Управление делами Президента Республики Беларусь</t>
  </si>
  <si>
    <t>Федерация профсоюзов Беларуси</t>
  </si>
  <si>
    <t>Подпрограмма 1 "Кадровое, научное и учебно-методическое обеспечение в сфере туризма"</t>
  </si>
  <si>
    <t>Целевой показатель 1 "Численность туристов и экскурсантов, отправленных по маршруту в пределах территории Республики Беларусь"</t>
  </si>
  <si>
    <t>Целевой показатель 2 "Численность аттестованных экскурсоводов и гидов-переводчиков"</t>
  </si>
  <si>
    <t>Целевой показатель 3 "Количество разработанных и обнавленных экскурсий и туров"</t>
  </si>
  <si>
    <t>Подпрограмма 2 "Маркетинг туристических услуг"</t>
  </si>
  <si>
    <t>Целевой показатель 1 "Численность иностранных граждан посетивших Республику Беларусь</t>
  </si>
  <si>
    <t>Целевой показатель 3 "Количество проведенных маркетинговых мероприятий, направленных на продвижение туристического потенциала Республики Беларусь (выставки, презентации, ознакомительные туры)"</t>
  </si>
  <si>
    <r>
      <rPr>
        <sz val="10"/>
        <color theme="1"/>
        <rFont val="Times New Roman"/>
        <family val="1"/>
        <charset val="204"/>
      </rPr>
      <t xml:space="preserve">Сводный целевой показатель: </t>
    </r>
    <r>
      <rPr>
        <b/>
        <sz val="10"/>
        <color theme="1"/>
        <rFont val="Times New Roman"/>
        <family val="1"/>
        <charset val="204"/>
      </rPr>
      <t>Экспорт туристических услуг</t>
    </r>
  </si>
  <si>
    <r>
      <rPr>
        <sz val="10"/>
        <color theme="1"/>
        <rFont val="Times New Roman"/>
        <family val="1"/>
        <charset val="204"/>
      </rPr>
      <t xml:space="preserve">Минская </t>
    </r>
    <r>
      <rPr>
        <sz val="12"/>
        <color theme="1"/>
        <rFont val="Times New Roman"/>
        <family val="1"/>
        <charset val="204"/>
      </rPr>
      <t xml:space="preserve">           </t>
    </r>
  </si>
  <si>
    <t>Целевой показатель 2 "Количество организованных туристов и экскурсантов, посетивших Республику Беларусь</t>
  </si>
  <si>
    <t>+5,6</t>
  </si>
  <si>
    <t>+7,1</t>
  </si>
  <si>
    <t>+1,8</t>
  </si>
  <si>
    <t>+24,7</t>
  </si>
  <si>
    <t>+2,4</t>
  </si>
  <si>
    <t>-2,2</t>
  </si>
  <si>
    <t>-1,0</t>
  </si>
  <si>
    <t>+8,8</t>
  </si>
  <si>
    <t>-16,0</t>
  </si>
  <si>
    <t>+28,5</t>
  </si>
  <si>
    <t>+6,3</t>
  </si>
  <si>
    <t>+28,8</t>
  </si>
  <si>
    <t>+17,2</t>
  </si>
  <si>
    <t>+64,0</t>
  </si>
  <si>
    <t>+6,8</t>
  </si>
  <si>
    <t>-4,3</t>
  </si>
  <si>
    <t>+30,6</t>
  </si>
  <si>
    <t>+10,9</t>
  </si>
  <si>
    <t>-14,9</t>
  </si>
  <si>
    <t>+10,8</t>
  </si>
  <si>
    <t>+4,2</t>
  </si>
  <si>
    <t>+5,0</t>
  </si>
  <si>
    <t>+19,4</t>
  </si>
  <si>
    <t>+6,9</t>
  </si>
  <si>
    <t>+12,2</t>
  </si>
  <si>
    <t>+5,9</t>
  </si>
  <si>
    <t>+10,5</t>
  </si>
  <si>
    <t>-4,9</t>
  </si>
  <si>
    <t>не менее 18</t>
  </si>
  <si>
    <t>не менее 7</t>
  </si>
  <si>
    <t>+36,9</t>
  </si>
  <si>
    <t>+700,0</t>
  </si>
  <si>
    <t>+57,1</t>
  </si>
  <si>
    <t>не менее 100</t>
  </si>
  <si>
    <t>+30,8</t>
  </si>
  <si>
    <t>+13,0</t>
  </si>
  <si>
    <t>0</t>
  </si>
  <si>
    <t>+32,3</t>
  </si>
  <si>
    <t>+38</t>
  </si>
  <si>
    <t>не менее 140</t>
  </si>
  <si>
    <t>не менее 12</t>
  </si>
  <si>
    <t>не мене 12</t>
  </si>
  <si>
    <t>-6,5</t>
  </si>
  <si>
    <t>-22,9</t>
  </si>
  <si>
    <t>+133,3</t>
  </si>
  <si>
    <t>не менее 24</t>
  </si>
  <si>
    <t>-5,2</t>
  </si>
  <si>
    <t>-1,5</t>
  </si>
  <si>
    <t>+37,5</t>
  </si>
  <si>
    <t>+3</t>
  </si>
  <si>
    <t>+62,5</t>
  </si>
  <si>
    <t>не менее 30</t>
  </si>
  <si>
    <t>+10,6</t>
  </si>
  <si>
    <t>+3,7</t>
  </si>
  <si>
    <t>+2,7</t>
  </si>
  <si>
    <t>+14,1</t>
  </si>
  <si>
    <t>-0,7</t>
  </si>
  <si>
    <t>+7,0</t>
  </si>
  <si>
    <t>+11,5</t>
  </si>
  <si>
    <t>+7,2</t>
  </si>
  <si>
    <t>+5,5</t>
  </si>
  <si>
    <t>+2,8</t>
  </si>
  <si>
    <r>
      <rPr>
        <sz val="10"/>
        <rFont val="Times New Roman CYR"/>
        <charset val="204"/>
      </rPr>
      <t>39</t>
    </r>
    <r>
      <rPr>
        <sz val="8"/>
        <rFont val="Times New Roman CYR"/>
        <family val="1"/>
        <charset val="204"/>
      </rPr>
      <t xml:space="preserve">
</t>
    </r>
  </si>
  <si>
    <t>+30,0</t>
  </si>
  <si>
    <t>млн.долл.США</t>
  </si>
  <si>
    <t>тыс.чел</t>
  </si>
  <si>
    <t>человек</t>
  </si>
  <si>
    <t>единиц</t>
  </si>
  <si>
    <t>+15,3</t>
  </si>
  <si>
    <t>+1,4</t>
  </si>
  <si>
    <t>+35,5</t>
  </si>
  <si>
    <t>-4,1</t>
  </si>
  <si>
    <r>
      <t xml:space="preserve">За пять лет </t>
    </r>
    <r>
      <rPr>
        <b/>
        <sz val="11"/>
        <color rgb="FFFF0000"/>
        <rFont val="Times New Roman"/>
        <family val="1"/>
        <charset val="204"/>
      </rPr>
      <t>&lt;1&gt;</t>
    </r>
  </si>
  <si>
    <t>не менее 17</t>
  </si>
  <si>
    <t>не менее 145</t>
  </si>
  <si>
    <t>не менее  503</t>
  </si>
  <si>
    <t>36,2</t>
  </si>
  <si>
    <t>не менее 14</t>
  </si>
  <si>
    <t>не менее 47</t>
  </si>
  <si>
    <t>17,0</t>
  </si>
  <si>
    <t>-0,5</t>
  </si>
  <si>
    <t>не менее  107</t>
  </si>
  <si>
    <t>52,3</t>
  </si>
  <si>
    <t>реализации</t>
  </si>
  <si>
    <t xml:space="preserve">Государственной программы "Беларусь гостеприимная" на 2016-2020 годы  </t>
  </si>
  <si>
    <t xml:space="preserve">Указанные статистические данные не учитывают граждан, пересекавших российско-белорусский участок границы. Показатель не выполнен в 2016 и 2017 гг. 
С целью расчета оценки туристического потока с 2016 года Минспортом совместно с заинтересованными проводятся мониторинги въездного и внутреннего  туризма в гостиницах, на железнодорожных и автомобильных вокзалах, в Национальном аэропорту “Минск”, а также мониторинг количества легковых автомобилей и автобусов, зарегистрированных в Российской Федерации, въезжающих в Республику Беларусь по трассам М1/Е30 и М10.
Белстатом разработаны Методологические подходы по оценке международного въездного туристического потока Республики Беларусь с учетом белорусско-российского участка границы, которые положены в основу Методики по расчету статистических показателей международного въездного туристического потока Республики Беларусь. С учетом белорусско-российского участка границы, количество иностранных граждан, посетивших нашу страну, составило в 2016 году 10,9 млн. человек, в 2017 – 11,1 млн.человек,в 2018 -11,5 млн.человек, в 2019 году -11,8 млн.человек.                      </t>
  </si>
  <si>
    <t>Основной причиной невыполнения экспорта туристических услуг является мировой туристический кризис, вызванный пандемией коронавируса COVID-19. Также невыполнение экспорта обусловлено модернизацией и ремонтом материально-технической базы санаториев ФПБ с целью повышения конкурентноспособности, а также социальной направленностью работы санаториев, усилением акцента на оздоровление членов профсоюзов и их семей, высоким процентом реализации путевок Республиканскому центру по оздоровлению населения</t>
  </si>
  <si>
    <t>20,8</t>
  </si>
  <si>
    <t>4,3</t>
  </si>
</sst>
</file>

<file path=xl/styles.xml><?xml version="1.0" encoding="utf-8"?>
<styleSheet xmlns="http://schemas.openxmlformats.org/spreadsheetml/2006/main">
  <numFmts count="1">
    <numFmt numFmtId="164" formatCode="0.0"/>
  </numFmts>
  <fonts count="29">
    <font>
      <sz val="11"/>
      <color theme="1"/>
      <name val="Calibri"/>
      <family val="2"/>
      <scheme val="minor"/>
    </font>
    <font>
      <sz val="10"/>
      <color theme="1"/>
      <name val="Courier New"/>
      <family val="3"/>
      <charset val="204"/>
    </font>
    <font>
      <sz val="14"/>
      <color theme="1"/>
      <name val="Courier New"/>
      <family val="3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 CYR"/>
      <family val="1"/>
      <charset val="204"/>
    </font>
    <font>
      <sz val="10"/>
      <name val="Times New Roman CYR"/>
      <family val="1"/>
      <charset val="204"/>
    </font>
    <font>
      <i/>
      <sz val="8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9"/>
      <name val="Times New Roman CYR"/>
      <family val="1"/>
      <charset val="204"/>
    </font>
    <font>
      <sz val="9"/>
      <name val="Times New Roman CYR"/>
      <family val="1"/>
      <charset val="204"/>
    </font>
    <font>
      <i/>
      <sz val="8"/>
      <color theme="1"/>
      <name val="Times New Roman"/>
      <family val="1"/>
      <charset val="204"/>
    </font>
    <font>
      <i/>
      <sz val="8"/>
      <name val="Times New Roman CYR"/>
      <charset val="204"/>
    </font>
    <font>
      <sz val="8"/>
      <name val="Times New Roman CYR"/>
      <charset val="204"/>
    </font>
    <font>
      <sz val="10"/>
      <name val="Times New Roman CYR"/>
      <charset val="204"/>
    </font>
    <font>
      <sz val="8"/>
      <color theme="1"/>
      <name val="Times New Roman"/>
      <family val="1"/>
      <charset val="204"/>
    </font>
    <font>
      <sz val="12"/>
      <name val="Times New Roman CYR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3" fillId="0" borderId="0"/>
    <xf numFmtId="0" fontId="15" fillId="0" borderId="0">
      <alignment horizontal="right" vertical="top" wrapText="1"/>
    </xf>
    <xf numFmtId="0" fontId="16" fillId="0" borderId="2">
      <alignment horizontal="center"/>
    </xf>
    <xf numFmtId="49" fontId="17" fillId="0" borderId="0">
      <alignment horizontal="center" vertical="top"/>
    </xf>
    <xf numFmtId="0" fontId="18" fillId="0" borderId="0">
      <alignment horizontal="center" wrapText="1"/>
    </xf>
    <xf numFmtId="0" fontId="19" fillId="0" borderId="1">
      <alignment horizontal="center" vertical="center" wrapText="1"/>
    </xf>
    <xf numFmtId="0" fontId="16" fillId="0" borderId="1">
      <alignment horizontal="left" wrapText="1"/>
    </xf>
    <xf numFmtId="0" fontId="15" fillId="0" borderId="0">
      <alignment horizontal="right" vertical="top"/>
    </xf>
    <xf numFmtId="0" fontId="15" fillId="0" borderId="0">
      <alignment horizontal="justify"/>
    </xf>
    <xf numFmtId="0" fontId="16" fillId="0" borderId="0">
      <alignment horizontal="justify"/>
    </xf>
    <xf numFmtId="49" fontId="16" fillId="0" borderId="1">
      <alignment horizontal="left"/>
    </xf>
    <xf numFmtId="49" fontId="16" fillId="0" borderId="1">
      <alignment horizontal="center"/>
    </xf>
    <xf numFmtId="0" fontId="20" fillId="0" borderId="0">
      <alignment horizontal="left"/>
    </xf>
  </cellStyleXfs>
  <cellXfs count="88">
    <xf numFmtId="0" fontId="0" fillId="0" borderId="0" xfId="0"/>
    <xf numFmtId="0" fontId="4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6" fillId="0" borderId="1" xfId="7">
      <alignment horizontal="left" wrapText="1"/>
    </xf>
    <xf numFmtId="0" fontId="16" fillId="0" borderId="1" xfId="7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6" fillId="0" borderId="1" xfId="7" applyAlignment="1">
      <alignment horizontal="center" vertical="top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9" applyAlignment="1">
      <alignment horizontal="right" vertical="top"/>
    </xf>
    <xf numFmtId="164" fontId="8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0" fontId="6" fillId="0" borderId="1" xfId="0" applyNumberFormat="1" applyFont="1" applyBorder="1" applyAlignment="1">
      <alignment horizontal="center" vertical="top"/>
    </xf>
    <xf numFmtId="49" fontId="16" fillId="0" borderId="1" xfId="7" applyNumberFormat="1" applyAlignment="1">
      <alignment horizontal="center" vertical="top" wrapText="1"/>
    </xf>
    <xf numFmtId="164" fontId="16" fillId="0" borderId="1" xfId="7" applyNumberFormat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0" fontId="14" fillId="0" borderId="1" xfId="7" applyNumberFormat="1" applyFont="1" applyAlignment="1">
      <alignment horizontal="center" vertical="top" wrapText="1"/>
    </xf>
    <xf numFmtId="49" fontId="14" fillId="0" borderId="1" xfId="7" applyNumberFormat="1" applyFont="1" applyAlignment="1">
      <alignment horizontal="center" vertical="top" wrapText="1"/>
    </xf>
    <xf numFmtId="0" fontId="14" fillId="0" borderId="1" xfId="7" applyFont="1" applyAlignment="1">
      <alignment horizontal="center" vertical="top" wrapText="1"/>
    </xf>
    <xf numFmtId="0" fontId="6" fillId="0" borderId="1" xfId="0" applyFont="1" applyBorder="1"/>
    <xf numFmtId="164" fontId="6" fillId="0" borderId="1" xfId="0" applyNumberFormat="1" applyFont="1" applyBorder="1"/>
    <xf numFmtId="0" fontId="6" fillId="0" borderId="1" xfId="0" applyFont="1" applyBorder="1" applyAlignment="1">
      <alignment horizontal="justify" vertical="justify" wrapText="1"/>
    </xf>
    <xf numFmtId="164" fontId="4" fillId="0" borderId="1" xfId="0" applyNumberFormat="1" applyFont="1" applyBorder="1" applyAlignment="1">
      <alignment vertical="top"/>
    </xf>
    <xf numFmtId="1" fontId="16" fillId="0" borderId="1" xfId="7" applyNumberFormat="1" applyAlignment="1">
      <alignment horizontal="center" vertical="top" wrapText="1"/>
    </xf>
    <xf numFmtId="0" fontId="23" fillId="0" borderId="1" xfId="7" applyFont="1" applyAlignment="1">
      <alignment horizontal="center" vertical="top" wrapText="1"/>
    </xf>
    <xf numFmtId="0" fontId="6" fillId="0" borderId="1" xfId="0" applyFont="1" applyBorder="1" applyAlignment="1">
      <alignment horizontal="justify" vertical="distributed" wrapText="1"/>
    </xf>
    <xf numFmtId="0" fontId="25" fillId="0" borderId="1" xfId="0" applyFont="1" applyBorder="1" applyAlignment="1">
      <alignment horizontal="left" vertical="top"/>
    </xf>
    <xf numFmtId="0" fontId="16" fillId="0" borderId="1" xfId="7" applyAlignment="1">
      <alignment horizontal="left" vertical="top" wrapText="1"/>
    </xf>
    <xf numFmtId="0" fontId="26" fillId="0" borderId="1" xfId="7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25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top"/>
    </xf>
    <xf numFmtId="1" fontId="16" fillId="0" borderId="1" xfId="7" applyNumberFormat="1" applyAlignment="1">
      <alignment horizontal="left" vertical="top" wrapText="1"/>
    </xf>
    <xf numFmtId="164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/>
    </xf>
    <xf numFmtId="0" fontId="16" fillId="0" borderId="7" xfId="7" applyBorder="1" applyAlignment="1">
      <alignment horizontal="center" wrapText="1"/>
    </xf>
    <xf numFmtId="0" fontId="16" fillId="0" borderId="3" xfId="7" applyBorder="1" applyAlignment="1">
      <alignment horizontal="center" wrapText="1"/>
    </xf>
    <xf numFmtId="0" fontId="16" fillId="0" borderId="8" xfId="7" applyBorder="1" applyAlignment="1">
      <alignment horizontal="center" wrapText="1"/>
    </xf>
    <xf numFmtId="0" fontId="15" fillId="0" borderId="10" xfId="9" applyBorder="1" applyAlignment="1">
      <alignment horizontal="justify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16" fillId="0" borderId="4" xfId="7" applyBorder="1" applyAlignment="1">
      <alignment horizontal="center" wrapText="1"/>
    </xf>
    <xf numFmtId="0" fontId="16" fillId="0" borderId="9" xfId="7" applyBorder="1" applyAlignment="1">
      <alignment horizontal="center" wrapText="1"/>
    </xf>
    <xf numFmtId="0" fontId="22" fillId="0" borderId="7" xfId="7" applyFont="1" applyBorder="1" applyAlignment="1">
      <alignment horizontal="center" wrapText="1"/>
    </xf>
    <xf numFmtId="0" fontId="22" fillId="0" borderId="3" xfId="7" applyFont="1" applyBorder="1" applyAlignment="1">
      <alignment horizontal="center" wrapText="1"/>
    </xf>
    <xf numFmtId="0" fontId="22" fillId="0" borderId="8" xfId="7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6" xfId="0" applyBorder="1"/>
    <xf numFmtId="0" fontId="7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7" fillId="0" borderId="2" xfId="0" applyFont="1" applyBorder="1" applyAlignment="1">
      <alignment horizontal="left" vertical="top"/>
    </xf>
    <xf numFmtId="0" fontId="28" fillId="0" borderId="2" xfId="0" applyFont="1" applyBorder="1"/>
    <xf numFmtId="164" fontId="6" fillId="0" borderId="1" xfId="0" applyNumberFormat="1" applyFont="1" applyBorder="1" applyAlignment="1">
      <alignment horizontal="center" vertical="top" wrapText="1"/>
    </xf>
    <xf numFmtId="164" fontId="16" fillId="0" borderId="1" xfId="7" applyNumberFormat="1" applyAlignment="1">
      <alignment horizontal="left" vertical="top" wrapText="1"/>
    </xf>
  </cellXfs>
  <cellStyles count="14">
    <cellStyle name="Абзац" xfId="10"/>
    <cellStyle name="Блок" xfId="11"/>
    <cellStyle name="Дата" xfId="12"/>
    <cellStyle name="ЗаголовокБланка" xfId="5"/>
    <cellStyle name="ЗаголовокТаблицы" xfId="6"/>
    <cellStyle name="ЗвездочкаСноски" xfId="8"/>
    <cellStyle name="Обычный" xfId="0" builtinId="0"/>
    <cellStyle name="Обычный 2" xfId="1"/>
    <cellStyle name="Подпись" xfId="13"/>
    <cellStyle name="Подстрочный" xfId="4"/>
    <cellStyle name="ПоляЗаполнения" xfId="3"/>
    <cellStyle name="Приложение" xfId="2"/>
    <cellStyle name="Табличный" xfId="7"/>
    <cellStyle name="ТекстСноски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6"/>
  <sheetViews>
    <sheetView tabSelected="1" zoomScale="80" zoomScaleNormal="80" workbookViewId="0">
      <pane ySplit="8" topLeftCell="A23" activePane="bottomLeft" state="frozen"/>
      <selection pane="bottomLeft" activeCell="A30" sqref="A30:V38"/>
    </sheetView>
  </sheetViews>
  <sheetFormatPr defaultRowHeight="15"/>
  <cols>
    <col min="1" max="1" width="6.42578125" customWidth="1"/>
    <col min="2" max="2" width="30.7109375" customWidth="1"/>
    <col min="3" max="3" width="12.85546875" customWidth="1"/>
    <col min="4" max="4" width="10" customWidth="1"/>
    <col min="5" max="5" width="8.85546875" customWidth="1"/>
    <col min="6" max="6" width="7.42578125" customWidth="1"/>
    <col min="7" max="7" width="9.7109375" customWidth="1"/>
    <col min="8" max="8" width="8.140625" customWidth="1"/>
    <col min="9" max="9" width="6.7109375" customWidth="1"/>
    <col min="10" max="10" width="9.5703125" customWidth="1"/>
    <col min="11" max="11" width="8" customWidth="1"/>
    <col min="12" max="12" width="8.42578125" customWidth="1"/>
    <col min="13" max="13" width="11.42578125" customWidth="1"/>
    <col min="14" max="14" width="8.85546875" customWidth="1"/>
    <col min="15" max="18" width="7.42578125" customWidth="1"/>
    <col min="19" max="19" width="10.140625" customWidth="1"/>
    <col min="21" max="21" width="13.42578125" customWidth="1"/>
    <col min="22" max="22" width="80.140625" customWidth="1"/>
    <col min="25" max="25" width="52.5703125" customWidth="1"/>
  </cols>
  <sheetData>
    <row r="1" spans="1:25" ht="18.7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</row>
    <row r="2" spans="1:25" ht="21" customHeight="1">
      <c r="B2" s="1"/>
      <c r="C2" s="1"/>
      <c r="D2" s="1"/>
      <c r="E2" s="83" t="s">
        <v>11</v>
      </c>
      <c r="F2" s="83"/>
      <c r="G2" s="44"/>
    </row>
    <row r="3" spans="1:25">
      <c r="D3" s="1"/>
      <c r="E3" s="83" t="s">
        <v>8</v>
      </c>
      <c r="F3" s="83"/>
      <c r="G3" s="83"/>
    </row>
    <row r="4" spans="1:25" ht="33.75" customHeight="1">
      <c r="B4" s="1"/>
      <c r="C4" s="1"/>
      <c r="D4" s="1"/>
      <c r="E4" s="83" t="s">
        <v>116</v>
      </c>
      <c r="F4" s="83"/>
      <c r="G4" s="83"/>
      <c r="H4" s="84" t="s">
        <v>117</v>
      </c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</row>
    <row r="5" spans="1:25" ht="1.5" customHeight="1">
      <c r="A5" s="80"/>
      <c r="B5" s="80"/>
      <c r="C5" s="80"/>
      <c r="H5" s="81" t="s">
        <v>9</v>
      </c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</row>
    <row r="6" spans="1:25" ht="31.5" customHeight="1">
      <c r="A6" s="60" t="s">
        <v>7</v>
      </c>
      <c r="B6" s="75" t="s">
        <v>0</v>
      </c>
      <c r="C6" s="75" t="s">
        <v>1</v>
      </c>
      <c r="D6" s="60" t="s">
        <v>2</v>
      </c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75" t="s">
        <v>6</v>
      </c>
      <c r="W6" s="78"/>
      <c r="X6" s="79"/>
      <c r="Y6" s="79"/>
    </row>
    <row r="7" spans="1:25">
      <c r="A7" s="60"/>
      <c r="B7" s="76"/>
      <c r="C7" s="76"/>
      <c r="D7" s="60">
        <v>2016</v>
      </c>
      <c r="E7" s="60"/>
      <c r="F7" s="60"/>
      <c r="G7" s="60">
        <v>2017</v>
      </c>
      <c r="H7" s="60"/>
      <c r="I7" s="60"/>
      <c r="J7" s="60">
        <v>2018</v>
      </c>
      <c r="K7" s="60"/>
      <c r="L7" s="60"/>
      <c r="M7" s="60">
        <v>2019</v>
      </c>
      <c r="N7" s="60"/>
      <c r="O7" s="60"/>
      <c r="P7" s="57">
        <v>2020</v>
      </c>
      <c r="Q7" s="58"/>
      <c r="R7" s="59"/>
      <c r="S7" s="60" t="s">
        <v>105</v>
      </c>
      <c r="T7" s="60"/>
      <c r="U7" s="60"/>
      <c r="V7" s="77"/>
      <c r="W7" s="78"/>
      <c r="X7" s="79"/>
      <c r="Y7" s="79"/>
    </row>
    <row r="8" spans="1:25" ht="54" customHeight="1">
      <c r="A8" s="75"/>
      <c r="B8" s="76"/>
      <c r="C8" s="76"/>
      <c r="D8" s="42" t="s">
        <v>3</v>
      </c>
      <c r="E8" s="42" t="s">
        <v>4</v>
      </c>
      <c r="F8" s="2" t="s">
        <v>5</v>
      </c>
      <c r="G8" s="42" t="s">
        <v>3</v>
      </c>
      <c r="H8" s="42" t="s">
        <v>4</v>
      </c>
      <c r="I8" s="2" t="s">
        <v>5</v>
      </c>
      <c r="J8" s="42" t="s">
        <v>3</v>
      </c>
      <c r="K8" s="42" t="s">
        <v>4</v>
      </c>
      <c r="L8" s="2" t="s">
        <v>5</v>
      </c>
      <c r="M8" s="42" t="s">
        <v>3</v>
      </c>
      <c r="N8" s="42" t="s">
        <v>4</v>
      </c>
      <c r="O8" s="2" t="s">
        <v>5</v>
      </c>
      <c r="P8" s="2" t="s">
        <v>3</v>
      </c>
      <c r="Q8" s="2" t="s">
        <v>4</v>
      </c>
      <c r="R8" s="2" t="s">
        <v>5</v>
      </c>
      <c r="S8" s="42" t="s">
        <v>3</v>
      </c>
      <c r="T8" s="42" t="s">
        <v>4</v>
      </c>
      <c r="U8" s="2" t="s">
        <v>5</v>
      </c>
      <c r="V8" s="77"/>
      <c r="W8" s="78"/>
      <c r="X8" s="79"/>
      <c r="Y8" s="79"/>
    </row>
    <row r="9" spans="1:25">
      <c r="A9" s="3">
        <v>1</v>
      </c>
      <c r="B9" s="3">
        <v>2</v>
      </c>
      <c r="C9" s="3">
        <v>3</v>
      </c>
      <c r="D9" s="3">
        <v>4</v>
      </c>
      <c r="E9" s="3">
        <v>5</v>
      </c>
      <c r="F9" s="4">
        <v>6</v>
      </c>
      <c r="G9" s="3">
        <v>7</v>
      </c>
      <c r="H9" s="3">
        <v>8</v>
      </c>
      <c r="I9" s="4">
        <v>9</v>
      </c>
      <c r="J9" s="3">
        <v>10</v>
      </c>
      <c r="K9" s="3">
        <v>11</v>
      </c>
      <c r="L9" s="4">
        <v>12</v>
      </c>
      <c r="M9" s="3">
        <v>13</v>
      </c>
      <c r="N9" s="3">
        <v>14</v>
      </c>
      <c r="O9" s="4">
        <v>15</v>
      </c>
      <c r="P9" s="4">
        <v>16</v>
      </c>
      <c r="Q9" s="4">
        <v>17</v>
      </c>
      <c r="R9" s="4">
        <v>18</v>
      </c>
      <c r="S9" s="3">
        <v>19</v>
      </c>
      <c r="T9" s="3">
        <v>20</v>
      </c>
      <c r="U9" s="4">
        <v>21</v>
      </c>
      <c r="V9" s="3">
        <v>19</v>
      </c>
      <c r="W9" s="43"/>
      <c r="X9" s="43"/>
      <c r="Y9" s="43"/>
    </row>
    <row r="10" spans="1:25">
      <c r="A10" s="41"/>
      <c r="B10" s="41"/>
      <c r="C10" s="41"/>
      <c r="D10" s="41"/>
      <c r="E10" s="41"/>
      <c r="F10" s="18"/>
      <c r="G10" s="41"/>
      <c r="H10" s="41"/>
      <c r="I10" s="5"/>
      <c r="J10" s="41"/>
      <c r="K10" s="41"/>
      <c r="L10" s="5"/>
      <c r="M10" s="41"/>
      <c r="N10" s="41"/>
      <c r="O10" s="5"/>
      <c r="P10" s="5"/>
      <c r="Q10" s="5"/>
      <c r="R10" s="5"/>
      <c r="S10" s="41"/>
      <c r="T10" s="41"/>
      <c r="U10" s="5"/>
      <c r="V10" s="41"/>
      <c r="W10" s="43"/>
      <c r="X10" s="43"/>
      <c r="Y10" s="43"/>
    </row>
    <row r="11" spans="1:25">
      <c r="A11" s="6"/>
      <c r="B11" s="6"/>
      <c r="C11" s="6"/>
      <c r="D11" s="6"/>
      <c r="E11" s="6"/>
      <c r="F11" s="1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5" ht="29.25" customHeight="1">
      <c r="A12" s="61">
        <v>1</v>
      </c>
      <c r="B12" s="14" t="s">
        <v>30</v>
      </c>
      <c r="C12" s="36" t="s">
        <v>97</v>
      </c>
      <c r="D12" s="24">
        <v>151.5</v>
      </c>
      <c r="E12" s="24">
        <v>160</v>
      </c>
      <c r="F12" s="25" t="s">
        <v>33</v>
      </c>
      <c r="G12" s="24">
        <v>157.1</v>
      </c>
      <c r="H12" s="24">
        <v>201.9</v>
      </c>
      <c r="I12" s="25" t="s">
        <v>42</v>
      </c>
      <c r="J12" s="24">
        <v>208</v>
      </c>
      <c r="K12" s="24">
        <v>230.5</v>
      </c>
      <c r="L12" s="25" t="s">
        <v>52</v>
      </c>
      <c r="M12" s="24">
        <v>240</v>
      </c>
      <c r="N12" s="24">
        <v>265.39999999999998</v>
      </c>
      <c r="O12" s="25" t="s">
        <v>85</v>
      </c>
      <c r="P12" s="24">
        <v>74.900000000000006</v>
      </c>
      <c r="Q12" s="24">
        <v>82.1</v>
      </c>
      <c r="R12" s="24">
        <v>9.6</v>
      </c>
      <c r="S12" s="24">
        <f>SUM(D12,G12,J12,M12,P12)</f>
        <v>831.5</v>
      </c>
      <c r="T12" s="24">
        <v>939.9</v>
      </c>
      <c r="U12" s="24">
        <f t="shared" ref="U12:U20" si="0">(T12/S12*100)-100</f>
        <v>13.036680697534564</v>
      </c>
      <c r="V12" s="49"/>
    </row>
    <row r="13" spans="1:25" ht="18" customHeight="1">
      <c r="A13" s="62"/>
      <c r="B13" s="13" t="s">
        <v>14</v>
      </c>
      <c r="C13" s="6"/>
      <c r="D13" s="24"/>
      <c r="E13" s="24"/>
      <c r="F13" s="24"/>
      <c r="G13" s="24"/>
      <c r="H13" s="24"/>
      <c r="I13" s="25"/>
      <c r="J13" s="24"/>
      <c r="K13" s="24"/>
      <c r="L13" s="25"/>
      <c r="M13" s="24"/>
      <c r="N13" s="45"/>
      <c r="O13" s="29"/>
      <c r="P13" s="30"/>
      <c r="Q13" s="30"/>
      <c r="R13" s="24"/>
      <c r="S13" s="30"/>
      <c r="T13" s="30"/>
      <c r="U13" s="24"/>
      <c r="V13" s="6"/>
    </row>
    <row r="14" spans="1:25" ht="15.75" customHeight="1">
      <c r="A14" s="62"/>
      <c r="B14" s="15" t="s">
        <v>15</v>
      </c>
      <c r="C14" s="36" t="s">
        <v>97</v>
      </c>
      <c r="D14" s="24">
        <v>12.2</v>
      </c>
      <c r="E14" s="24">
        <v>11.7</v>
      </c>
      <c r="F14" s="25" t="s">
        <v>104</v>
      </c>
      <c r="G14" s="24">
        <v>12.6</v>
      </c>
      <c r="H14" s="24">
        <v>13.4</v>
      </c>
      <c r="I14" s="25" t="s">
        <v>43</v>
      </c>
      <c r="J14" s="24">
        <v>14.3</v>
      </c>
      <c r="K14" s="24">
        <v>14.9</v>
      </c>
      <c r="L14" s="25" t="s">
        <v>53</v>
      </c>
      <c r="M14" s="24">
        <v>16.2</v>
      </c>
      <c r="N14" s="45">
        <v>16.8</v>
      </c>
      <c r="O14" s="25" t="s">
        <v>86</v>
      </c>
      <c r="P14" s="24">
        <v>4.2</v>
      </c>
      <c r="Q14" s="24">
        <v>4</v>
      </c>
      <c r="R14" s="24">
        <f t="shared" ref="R14:R20" si="1">(Q14/P14*100)-100</f>
        <v>-4.7619047619047734</v>
      </c>
      <c r="S14" s="48">
        <f t="shared" ref="S14:S22" si="2">SUM(D14,G14,J14,M14,P14)</f>
        <v>59.5</v>
      </c>
      <c r="T14" s="48">
        <f t="shared" ref="T14:T22" si="3">SUM(E14,H14,K14,N14,Q14)</f>
        <v>60.8</v>
      </c>
      <c r="U14" s="24">
        <f t="shared" si="0"/>
        <v>2.1848739495798242</v>
      </c>
      <c r="V14" s="6"/>
    </row>
    <row r="15" spans="1:25" ht="15.75" customHeight="1">
      <c r="A15" s="62"/>
      <c r="B15" s="15" t="s">
        <v>16</v>
      </c>
      <c r="C15" s="36" t="s">
        <v>97</v>
      </c>
      <c r="D15" s="24">
        <v>11.3</v>
      </c>
      <c r="E15" s="24">
        <v>12.1</v>
      </c>
      <c r="F15" s="25" t="s">
        <v>34</v>
      </c>
      <c r="G15" s="24">
        <v>11.8</v>
      </c>
      <c r="H15" s="24">
        <v>15.2</v>
      </c>
      <c r="I15" s="25" t="s">
        <v>44</v>
      </c>
      <c r="J15" s="24">
        <v>16</v>
      </c>
      <c r="K15" s="24">
        <v>16.8</v>
      </c>
      <c r="L15" s="25" t="s">
        <v>54</v>
      </c>
      <c r="M15" s="24">
        <v>18.2</v>
      </c>
      <c r="N15" s="45">
        <v>18.7</v>
      </c>
      <c r="O15" s="25" t="s">
        <v>87</v>
      </c>
      <c r="P15" s="24">
        <v>6</v>
      </c>
      <c r="Q15" s="24">
        <v>5.7</v>
      </c>
      <c r="R15" s="24">
        <f t="shared" si="1"/>
        <v>-5</v>
      </c>
      <c r="S15" s="48">
        <f t="shared" si="2"/>
        <v>63.3</v>
      </c>
      <c r="T15" s="48">
        <f t="shared" si="3"/>
        <v>68.5</v>
      </c>
      <c r="U15" s="24">
        <f t="shared" si="0"/>
        <v>8.2148499210110657</v>
      </c>
      <c r="V15" s="6"/>
    </row>
    <row r="16" spans="1:25" ht="15.75" customHeight="1">
      <c r="A16" s="62"/>
      <c r="B16" s="15" t="s">
        <v>17</v>
      </c>
      <c r="C16" s="36" t="s">
        <v>97</v>
      </c>
      <c r="D16" s="24">
        <v>11.2</v>
      </c>
      <c r="E16" s="24">
        <v>11.4</v>
      </c>
      <c r="F16" s="25" t="s">
        <v>35</v>
      </c>
      <c r="G16" s="24">
        <v>11.6</v>
      </c>
      <c r="H16" s="24">
        <v>13.6</v>
      </c>
      <c r="I16" s="25" t="s">
        <v>45</v>
      </c>
      <c r="J16" s="24">
        <v>14.4</v>
      </c>
      <c r="K16" s="24">
        <v>17.2</v>
      </c>
      <c r="L16" s="25" t="s">
        <v>55</v>
      </c>
      <c r="M16" s="24">
        <v>15.6</v>
      </c>
      <c r="N16" s="45">
        <v>17.8</v>
      </c>
      <c r="O16" s="25" t="s">
        <v>88</v>
      </c>
      <c r="P16" s="24">
        <v>5.5</v>
      </c>
      <c r="Q16" s="24">
        <v>5.3</v>
      </c>
      <c r="R16" s="24">
        <f t="shared" si="1"/>
        <v>-3.6363636363636402</v>
      </c>
      <c r="S16" s="48">
        <f t="shared" si="2"/>
        <v>58.3</v>
      </c>
      <c r="T16" s="48">
        <f t="shared" si="3"/>
        <v>65.3</v>
      </c>
      <c r="U16" s="24">
        <f t="shared" si="0"/>
        <v>12.006861063464839</v>
      </c>
      <c r="V16" s="6"/>
    </row>
    <row r="17" spans="1:22" ht="18" customHeight="1">
      <c r="A17" s="62"/>
      <c r="B17" s="15" t="s">
        <v>18</v>
      </c>
      <c r="C17" s="36" t="s">
        <v>97</v>
      </c>
      <c r="D17" s="24">
        <v>7.3</v>
      </c>
      <c r="E17" s="24">
        <v>9.1</v>
      </c>
      <c r="F17" s="25" t="s">
        <v>36</v>
      </c>
      <c r="G17" s="24">
        <v>7.5</v>
      </c>
      <c r="H17" s="24">
        <v>12.3</v>
      </c>
      <c r="I17" s="25" t="s">
        <v>46</v>
      </c>
      <c r="J17" s="24">
        <v>13.1</v>
      </c>
      <c r="K17" s="24">
        <v>14</v>
      </c>
      <c r="L17" s="25" t="s">
        <v>56</v>
      </c>
      <c r="M17" s="24">
        <v>15.1</v>
      </c>
      <c r="N17" s="24">
        <v>15</v>
      </c>
      <c r="O17" s="25" t="s">
        <v>89</v>
      </c>
      <c r="P17" s="24">
        <v>4.5</v>
      </c>
      <c r="Q17" s="24">
        <v>4.5</v>
      </c>
      <c r="R17" s="24">
        <f t="shared" si="1"/>
        <v>0</v>
      </c>
      <c r="S17" s="24">
        <f t="shared" si="2"/>
        <v>47.5</v>
      </c>
      <c r="T17" s="24">
        <f t="shared" si="3"/>
        <v>54.9</v>
      </c>
      <c r="U17" s="24">
        <f t="shared" si="0"/>
        <v>15.578947368421041</v>
      </c>
      <c r="V17" s="35"/>
    </row>
    <row r="18" spans="1:22" ht="15.75" customHeight="1">
      <c r="A18" s="62"/>
      <c r="B18" s="7" t="s">
        <v>31</v>
      </c>
      <c r="C18" s="36" t="s">
        <v>97</v>
      </c>
      <c r="D18" s="24">
        <v>25.5</v>
      </c>
      <c r="E18" s="24">
        <v>26.1</v>
      </c>
      <c r="F18" s="25" t="s">
        <v>37</v>
      </c>
      <c r="G18" s="24">
        <v>26.5</v>
      </c>
      <c r="H18" s="24">
        <v>28.3</v>
      </c>
      <c r="I18" s="25" t="s">
        <v>47</v>
      </c>
      <c r="J18" s="24">
        <v>30.2</v>
      </c>
      <c r="K18" s="24">
        <v>32.1</v>
      </c>
      <c r="L18" s="25" t="s">
        <v>43</v>
      </c>
      <c r="M18" s="24">
        <v>34.1</v>
      </c>
      <c r="N18" s="45">
        <v>36.5</v>
      </c>
      <c r="O18" s="25" t="s">
        <v>90</v>
      </c>
      <c r="P18" s="24">
        <v>11</v>
      </c>
      <c r="Q18" s="24">
        <v>12</v>
      </c>
      <c r="R18" s="24">
        <f t="shared" si="1"/>
        <v>9.0909090909090793</v>
      </c>
      <c r="S18" s="48">
        <f t="shared" si="2"/>
        <v>127.30000000000001</v>
      </c>
      <c r="T18" s="48">
        <f t="shared" si="3"/>
        <v>135</v>
      </c>
      <c r="U18" s="24">
        <f t="shared" si="0"/>
        <v>6.048703849175169</v>
      </c>
      <c r="V18" s="6"/>
    </row>
    <row r="19" spans="1:22" ht="15.75" customHeight="1">
      <c r="A19" s="62"/>
      <c r="B19" s="16" t="s">
        <v>19</v>
      </c>
      <c r="C19" s="36" t="s">
        <v>97</v>
      </c>
      <c r="D19" s="24">
        <v>4.5</v>
      </c>
      <c r="E19" s="24">
        <v>4.4000000000000004</v>
      </c>
      <c r="F19" s="25" t="s">
        <v>38</v>
      </c>
      <c r="G19" s="24">
        <v>4.7</v>
      </c>
      <c r="H19" s="24">
        <v>4.5</v>
      </c>
      <c r="I19" s="25" t="s">
        <v>48</v>
      </c>
      <c r="J19" s="24">
        <v>4.9000000000000004</v>
      </c>
      <c r="K19" s="24">
        <v>5.5</v>
      </c>
      <c r="L19" s="25" t="s">
        <v>57</v>
      </c>
      <c r="M19" s="24">
        <v>5.2</v>
      </c>
      <c r="N19" s="45">
        <v>5.8</v>
      </c>
      <c r="O19" s="25" t="s">
        <v>91</v>
      </c>
      <c r="P19" s="24">
        <v>1.7</v>
      </c>
      <c r="Q19" s="24">
        <v>1.9</v>
      </c>
      <c r="R19" s="24">
        <f t="shared" si="1"/>
        <v>11.764705882352942</v>
      </c>
      <c r="S19" s="48">
        <f t="shared" si="2"/>
        <v>21</v>
      </c>
      <c r="T19" s="48">
        <f t="shared" si="3"/>
        <v>22.099999999999998</v>
      </c>
      <c r="U19" s="24">
        <f t="shared" si="0"/>
        <v>5.2380952380952124</v>
      </c>
      <c r="V19" s="6"/>
    </row>
    <row r="20" spans="1:22" ht="15.75" customHeight="1">
      <c r="A20" s="62"/>
      <c r="B20" s="12" t="s">
        <v>20</v>
      </c>
      <c r="C20" s="36" t="s">
        <v>97</v>
      </c>
      <c r="D20" s="24">
        <v>79.5</v>
      </c>
      <c r="E20" s="24">
        <v>78.7</v>
      </c>
      <c r="F20" s="25" t="s">
        <v>39</v>
      </c>
      <c r="G20" s="24">
        <v>82.4</v>
      </c>
      <c r="H20" s="24">
        <v>107.6</v>
      </c>
      <c r="I20" s="25" t="s">
        <v>49</v>
      </c>
      <c r="J20" s="24">
        <v>115.1</v>
      </c>
      <c r="K20" s="24">
        <v>121.9</v>
      </c>
      <c r="L20" s="25" t="s">
        <v>58</v>
      </c>
      <c r="M20" s="24">
        <v>135.6</v>
      </c>
      <c r="N20" s="45">
        <v>145.4</v>
      </c>
      <c r="O20" s="25" t="s">
        <v>92</v>
      </c>
      <c r="P20" s="24">
        <v>42</v>
      </c>
      <c r="Q20" s="24">
        <v>45.3</v>
      </c>
      <c r="R20" s="24">
        <f t="shared" si="1"/>
        <v>7.857142857142847</v>
      </c>
      <c r="S20" s="48">
        <f t="shared" si="2"/>
        <v>454.6</v>
      </c>
      <c r="T20" s="48">
        <f t="shared" si="3"/>
        <v>498.90000000000003</v>
      </c>
      <c r="U20" s="24">
        <f t="shared" si="0"/>
        <v>9.7448306203255584</v>
      </c>
      <c r="V20" s="6"/>
    </row>
    <row r="21" spans="1:22" ht="30.75" customHeight="1">
      <c r="A21" s="62"/>
      <c r="B21" s="13" t="s">
        <v>21</v>
      </c>
      <c r="C21" s="36" t="s">
        <v>97</v>
      </c>
      <c r="D21" s="24">
        <v>23.8</v>
      </c>
      <c r="E21" s="24">
        <v>25.9</v>
      </c>
      <c r="F21" s="25" t="s">
        <v>40</v>
      </c>
      <c r="G21" s="24">
        <v>24.7</v>
      </c>
      <c r="H21" s="24">
        <v>27.4</v>
      </c>
      <c r="I21" s="25" t="s">
        <v>50</v>
      </c>
      <c r="J21" s="24">
        <v>25.8</v>
      </c>
      <c r="K21" s="24">
        <v>28.5</v>
      </c>
      <c r="L21" s="25" t="s">
        <v>59</v>
      </c>
      <c r="M21" s="24">
        <v>30.8</v>
      </c>
      <c r="N21" s="24">
        <v>32.5</v>
      </c>
      <c r="O21" s="25" t="s">
        <v>93</v>
      </c>
      <c r="P21" s="24">
        <v>8.3000000000000007</v>
      </c>
      <c r="Q21" s="24">
        <v>9.3000000000000007</v>
      </c>
      <c r="R21" s="24">
        <f>(Q21/P21*100)-100</f>
        <v>12.048192771084331</v>
      </c>
      <c r="S21" s="24">
        <f t="shared" si="2"/>
        <v>113.39999999999999</v>
      </c>
      <c r="T21" s="24">
        <f t="shared" si="3"/>
        <v>123.6</v>
      </c>
      <c r="U21" s="24">
        <f>(T21/S21*100)-100</f>
        <v>8.9947089947090006</v>
      </c>
      <c r="V21" s="6"/>
    </row>
    <row r="22" spans="1:22" ht="97.5" customHeight="1">
      <c r="A22" s="63"/>
      <c r="B22" s="13" t="s">
        <v>22</v>
      </c>
      <c r="C22" s="36" t="s">
        <v>97</v>
      </c>
      <c r="D22" s="24">
        <v>18.8</v>
      </c>
      <c r="E22" s="24">
        <v>15.8</v>
      </c>
      <c r="F22" s="25" t="s">
        <v>41</v>
      </c>
      <c r="G22" s="24">
        <v>19.5</v>
      </c>
      <c r="H22" s="24">
        <v>16.600000000000001</v>
      </c>
      <c r="I22" s="25" t="s">
        <v>51</v>
      </c>
      <c r="J22" s="24">
        <v>20.3</v>
      </c>
      <c r="K22" s="24">
        <v>19.3</v>
      </c>
      <c r="L22" s="25" t="s">
        <v>60</v>
      </c>
      <c r="M22" s="24">
        <v>21.3</v>
      </c>
      <c r="N22" s="24">
        <v>21.9</v>
      </c>
      <c r="O22" s="25" t="s">
        <v>94</v>
      </c>
      <c r="P22" s="24">
        <v>4.7</v>
      </c>
      <c r="Q22" s="24">
        <v>4.4000000000000004</v>
      </c>
      <c r="R22" s="24">
        <f t="shared" ref="R22" si="4">(Q22/P22*100)-100</f>
        <v>-6.3829787234042499</v>
      </c>
      <c r="S22" s="24">
        <f t="shared" si="2"/>
        <v>84.6</v>
      </c>
      <c r="T22" s="24">
        <f t="shared" si="3"/>
        <v>78</v>
      </c>
      <c r="U22" s="24">
        <f t="shared" ref="U22" si="5">(T22/S22*100)-100</f>
        <v>-7.8014184397163007</v>
      </c>
      <c r="V22" s="31" t="s">
        <v>119</v>
      </c>
    </row>
    <row r="23" spans="1:22" ht="29.25" customHeight="1">
      <c r="A23" s="64" t="s">
        <v>23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6"/>
    </row>
    <row r="24" spans="1:22">
      <c r="A24" s="6"/>
      <c r="B24" s="67" t="s">
        <v>13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9"/>
    </row>
    <row r="25" spans="1:22">
      <c r="A25" s="6"/>
      <c r="B25" s="64" t="s">
        <v>10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6"/>
    </row>
    <row r="26" spans="1:22" ht="67.5" customHeight="1">
      <c r="A26" s="10">
        <v>2</v>
      </c>
      <c r="B26" s="13" t="s">
        <v>24</v>
      </c>
      <c r="C26" s="39" t="s">
        <v>98</v>
      </c>
      <c r="D26" s="20">
        <v>732</v>
      </c>
      <c r="E26" s="24">
        <v>1001.8</v>
      </c>
      <c r="F26" s="25" t="s">
        <v>63</v>
      </c>
      <c r="G26" s="23">
        <v>747</v>
      </c>
      <c r="H26" s="24">
        <v>976.8</v>
      </c>
      <c r="I26" s="25" t="s">
        <v>67</v>
      </c>
      <c r="J26" s="23">
        <v>762</v>
      </c>
      <c r="K26" s="24">
        <v>1007.8</v>
      </c>
      <c r="L26" s="25" t="s">
        <v>70</v>
      </c>
      <c r="M26" s="23">
        <v>960</v>
      </c>
      <c r="N26" s="23">
        <v>1107</v>
      </c>
      <c r="O26" s="25" t="s">
        <v>101</v>
      </c>
      <c r="P26" s="46">
        <v>660</v>
      </c>
      <c r="Q26" s="86">
        <v>571.5</v>
      </c>
      <c r="R26" s="24">
        <v>-13.41</v>
      </c>
      <c r="S26" s="32">
        <v>3861</v>
      </c>
      <c r="T26" s="32">
        <v>4664.8999999999996</v>
      </c>
      <c r="U26" s="25" t="s">
        <v>120</v>
      </c>
      <c r="V26" s="6"/>
    </row>
    <row r="27" spans="1:22" ht="54" customHeight="1">
      <c r="A27" s="10">
        <v>3</v>
      </c>
      <c r="B27" s="13" t="s">
        <v>25</v>
      </c>
      <c r="C27" s="10" t="s">
        <v>99</v>
      </c>
      <c r="D27" s="20" t="s">
        <v>61</v>
      </c>
      <c r="E27" s="20">
        <v>144</v>
      </c>
      <c r="F27" s="25" t="s">
        <v>64</v>
      </c>
      <c r="G27" s="40" t="s">
        <v>66</v>
      </c>
      <c r="H27" s="20">
        <v>113</v>
      </c>
      <c r="I27" s="25" t="s">
        <v>68</v>
      </c>
      <c r="J27" s="40" t="s">
        <v>66</v>
      </c>
      <c r="K27" s="23">
        <v>138</v>
      </c>
      <c r="L27" s="25" t="s">
        <v>71</v>
      </c>
      <c r="M27" s="23" t="s">
        <v>72</v>
      </c>
      <c r="N27" s="23">
        <v>142</v>
      </c>
      <c r="O27" s="25" t="s">
        <v>102</v>
      </c>
      <c r="P27" s="50" t="s">
        <v>107</v>
      </c>
      <c r="Q27" s="46">
        <v>148</v>
      </c>
      <c r="R27" s="24">
        <v>2.1</v>
      </c>
      <c r="S27" s="51" t="s">
        <v>108</v>
      </c>
      <c r="T27" s="52">
        <f>SUM(E27,H27,K27,N27,Q27)</f>
        <v>685</v>
      </c>
      <c r="U27" s="25" t="s">
        <v>109</v>
      </c>
      <c r="V27" s="6"/>
    </row>
    <row r="28" spans="1:22" ht="59.25" customHeight="1">
      <c r="A28" s="11">
        <v>4</v>
      </c>
      <c r="B28" s="9" t="s">
        <v>26</v>
      </c>
      <c r="C28" s="38" t="s">
        <v>100</v>
      </c>
      <c r="D28" s="26" t="s">
        <v>62</v>
      </c>
      <c r="E28" s="26">
        <v>11</v>
      </c>
      <c r="F28" s="27" t="s">
        <v>65</v>
      </c>
      <c r="G28" s="28" t="s">
        <v>62</v>
      </c>
      <c r="H28" s="26">
        <v>7</v>
      </c>
      <c r="I28" s="27" t="s">
        <v>69</v>
      </c>
      <c r="J28" s="28" t="s">
        <v>62</v>
      </c>
      <c r="K28" s="28">
        <v>11</v>
      </c>
      <c r="L28" s="27" t="s">
        <v>65</v>
      </c>
      <c r="M28" s="28" t="s">
        <v>73</v>
      </c>
      <c r="N28" s="11">
        <v>12</v>
      </c>
      <c r="O28" s="37">
        <v>0</v>
      </c>
      <c r="P28" s="47" t="s">
        <v>110</v>
      </c>
      <c r="Q28" s="33">
        <v>14</v>
      </c>
      <c r="R28" s="87">
        <v>0</v>
      </c>
      <c r="S28" s="28" t="s">
        <v>111</v>
      </c>
      <c r="T28" s="52">
        <f>SUM(E28,H28,K28,N28,Q28)</f>
        <v>55</v>
      </c>
      <c r="U28" s="25" t="s">
        <v>112</v>
      </c>
      <c r="V28" s="8"/>
    </row>
    <row r="29" spans="1:2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36" customHeight="1">
      <c r="A30" s="70"/>
      <c r="B30" s="53" t="s">
        <v>27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5"/>
    </row>
    <row r="31" spans="1:22" ht="27" customHeight="1">
      <c r="A31" s="71"/>
      <c r="B31" s="72" t="s">
        <v>12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4"/>
    </row>
    <row r="32" spans="1:22" ht="40.5" customHeight="1">
      <c r="A32" s="8"/>
      <c r="B32" s="53" t="s">
        <v>10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5"/>
    </row>
    <row r="33" spans="1:22" ht="202.5" customHeight="1">
      <c r="A33" s="11">
        <v>5</v>
      </c>
      <c r="B33" s="9" t="s">
        <v>28</v>
      </c>
      <c r="C33" s="39" t="s">
        <v>98</v>
      </c>
      <c r="D33" s="11">
        <v>4473</v>
      </c>
      <c r="E33" s="22">
        <v>4181.3</v>
      </c>
      <c r="F33" s="21" t="s">
        <v>75</v>
      </c>
      <c r="G33" s="11">
        <v>4563</v>
      </c>
      <c r="H33" s="22">
        <v>4327.8</v>
      </c>
      <c r="I33" s="21" t="s">
        <v>79</v>
      </c>
      <c r="J33" s="11">
        <v>4654</v>
      </c>
      <c r="K33" s="11">
        <v>4792</v>
      </c>
      <c r="L33" s="21" t="s">
        <v>82</v>
      </c>
      <c r="M33" s="11">
        <v>4747</v>
      </c>
      <c r="N33" s="11">
        <v>4924</v>
      </c>
      <c r="O33" s="21" t="s">
        <v>86</v>
      </c>
      <c r="P33" s="33">
        <v>1670</v>
      </c>
      <c r="Q33" s="33">
        <v>1790</v>
      </c>
      <c r="R33" s="22">
        <v>7.2</v>
      </c>
      <c r="S33" s="11">
        <v>20107</v>
      </c>
      <c r="T33" s="22">
        <f>SUM(H33,E33,K33,N33,Q33)</f>
        <v>20015.099999999999</v>
      </c>
      <c r="U33" s="21" t="s">
        <v>113</v>
      </c>
      <c r="V33" s="8" t="s">
        <v>118</v>
      </c>
    </row>
    <row r="34" spans="1:22" ht="62.25" customHeight="1">
      <c r="A34" s="11">
        <v>6</v>
      </c>
      <c r="B34" s="9" t="s">
        <v>32</v>
      </c>
      <c r="C34" s="39" t="s">
        <v>98</v>
      </c>
      <c r="D34" s="11">
        <v>282</v>
      </c>
      <c r="E34" s="22">
        <v>217.4</v>
      </c>
      <c r="F34" s="21" t="s">
        <v>76</v>
      </c>
      <c r="G34" s="11">
        <v>287</v>
      </c>
      <c r="H34" s="22">
        <v>282.7</v>
      </c>
      <c r="I34" s="21" t="s">
        <v>80</v>
      </c>
      <c r="J34" s="11">
        <v>293</v>
      </c>
      <c r="K34" s="22">
        <v>365.5</v>
      </c>
      <c r="L34" s="21" t="s">
        <v>36</v>
      </c>
      <c r="M34" s="11">
        <v>299</v>
      </c>
      <c r="N34" s="11">
        <v>405</v>
      </c>
      <c r="O34" s="21" t="s">
        <v>103</v>
      </c>
      <c r="P34" s="33">
        <v>135</v>
      </c>
      <c r="Q34" s="22">
        <v>81</v>
      </c>
      <c r="R34" s="22">
        <v>-40</v>
      </c>
      <c r="S34" s="33">
        <f>SUM(D34,G34,J34,M34,P34)</f>
        <v>1296</v>
      </c>
      <c r="T34" s="22">
        <v>1351.6</v>
      </c>
      <c r="U34" s="21" t="s">
        <v>121</v>
      </c>
      <c r="V34" s="8"/>
    </row>
    <row r="35" spans="1:22" ht="90">
      <c r="A35" s="11">
        <v>7</v>
      </c>
      <c r="B35" s="8" t="s">
        <v>29</v>
      </c>
      <c r="C35" s="38" t="s">
        <v>100</v>
      </c>
      <c r="D35" s="11" t="s">
        <v>74</v>
      </c>
      <c r="E35" s="11">
        <v>28</v>
      </c>
      <c r="F35" s="21" t="s">
        <v>77</v>
      </c>
      <c r="G35" s="11" t="s">
        <v>78</v>
      </c>
      <c r="H35" s="11">
        <v>33</v>
      </c>
      <c r="I35" s="21" t="s">
        <v>81</v>
      </c>
      <c r="J35" s="11" t="s">
        <v>78</v>
      </c>
      <c r="K35" s="11">
        <v>39</v>
      </c>
      <c r="L35" s="21" t="s">
        <v>83</v>
      </c>
      <c r="M35" s="11" t="s">
        <v>84</v>
      </c>
      <c r="N35" s="34" t="s">
        <v>95</v>
      </c>
      <c r="O35" s="21" t="s">
        <v>96</v>
      </c>
      <c r="P35" s="33" t="s">
        <v>106</v>
      </c>
      <c r="Q35" s="22">
        <v>24</v>
      </c>
      <c r="R35" s="22">
        <v>41.2</v>
      </c>
      <c r="S35" s="11" t="s">
        <v>114</v>
      </c>
      <c r="T35" s="33">
        <v>163</v>
      </c>
      <c r="U35" s="21" t="s">
        <v>115</v>
      </c>
      <c r="V35" s="8"/>
    </row>
    <row r="36" spans="1:22" ht="9.75" customHeight="1">
      <c r="A36" s="17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</row>
  </sheetData>
  <mergeCells count="28">
    <mergeCell ref="A5:C5"/>
    <mergeCell ref="H5:U5"/>
    <mergeCell ref="A1:V1"/>
    <mergeCell ref="E2:F2"/>
    <mergeCell ref="E3:G3"/>
    <mergeCell ref="E4:G4"/>
    <mergeCell ref="H4:U4"/>
    <mergeCell ref="W6:Y8"/>
    <mergeCell ref="D7:F7"/>
    <mergeCell ref="G7:I7"/>
    <mergeCell ref="J7:L7"/>
    <mergeCell ref="M7:O7"/>
    <mergeCell ref="B32:V32"/>
    <mergeCell ref="B36:V36"/>
    <mergeCell ref="P7:R7"/>
    <mergeCell ref="S7:U7"/>
    <mergeCell ref="A12:A22"/>
    <mergeCell ref="A23:V23"/>
    <mergeCell ref="B24:V24"/>
    <mergeCell ref="B25:V25"/>
    <mergeCell ref="A30:A31"/>
    <mergeCell ref="B30:V30"/>
    <mergeCell ref="B31:V31"/>
    <mergeCell ref="A6:A8"/>
    <mergeCell ref="B6:B8"/>
    <mergeCell ref="C6:C8"/>
    <mergeCell ref="D6:U6"/>
    <mergeCell ref="V6:V8"/>
  </mergeCells>
  <printOptions verticalCentered="1"/>
  <pageMargins left="0.31496062992125984" right="0.31496062992125984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5 (1)</vt:lpstr>
      <vt:lpstr>'форма 5 (1)'!Область_печати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Цыбульская С.И.</dc:creator>
  <cp:lastModifiedBy>User</cp:lastModifiedBy>
  <cp:lastPrinted>2021-03-01T09:06:45Z</cp:lastPrinted>
  <dcterms:created xsi:type="dcterms:W3CDTF">2015-06-05T18:19:34Z</dcterms:created>
  <dcterms:modified xsi:type="dcterms:W3CDTF">2021-03-01T11:14:53Z</dcterms:modified>
</cp:coreProperties>
</file>